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Kunčina 223\Rozpočty\Výkazy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Položky!$A$1:$G$66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5" i="3"/>
  <c r="BD65" i="3"/>
  <c r="BC65" i="3"/>
  <c r="BC66" i="3" s="1"/>
  <c r="BB65" i="3"/>
  <c r="G65" i="3"/>
  <c r="BA65" i="3" s="1"/>
  <c r="BE64" i="3"/>
  <c r="BE66" i="3" s="1"/>
  <c r="I14" i="2" s="1"/>
  <c r="BD64" i="3"/>
  <c r="BD66" i="3" s="1"/>
  <c r="H14" i="2" s="1"/>
  <c r="BC64" i="3"/>
  <c r="BB64" i="3"/>
  <c r="BA64" i="3"/>
  <c r="G64" i="3"/>
  <c r="G66" i="3" s="1"/>
  <c r="G14" i="2"/>
  <c r="B14" i="2"/>
  <c r="A14" i="2"/>
  <c r="BB66" i="3"/>
  <c r="F14" i="2" s="1"/>
  <c r="BA66" i="3"/>
  <c r="E14" i="2" s="1"/>
  <c r="C66" i="3"/>
  <c r="BE61" i="3"/>
  <c r="BD61" i="3"/>
  <c r="BD62" i="3" s="1"/>
  <c r="H13" i="2" s="1"/>
  <c r="BC61" i="3"/>
  <c r="BB61" i="3"/>
  <c r="G61" i="3"/>
  <c r="G62" i="3" s="1"/>
  <c r="G13" i="2"/>
  <c r="B13" i="2"/>
  <c r="A13" i="2"/>
  <c r="BE62" i="3"/>
  <c r="I13" i="2" s="1"/>
  <c r="BC62" i="3"/>
  <c r="BB62" i="3"/>
  <c r="F13" i="2" s="1"/>
  <c r="C62" i="3"/>
  <c r="BE58" i="3"/>
  <c r="BE59" i="3" s="1"/>
  <c r="BD58" i="3"/>
  <c r="BD59" i="3" s="1"/>
  <c r="H12" i="2" s="1"/>
  <c r="BC58" i="3"/>
  <c r="BB58" i="3"/>
  <c r="G58" i="3"/>
  <c r="BA58" i="3" s="1"/>
  <c r="BE57" i="3"/>
  <c r="BD57" i="3"/>
  <c r="BC57" i="3"/>
  <c r="BB57" i="3"/>
  <c r="BB59" i="3" s="1"/>
  <c r="F12" i="2" s="1"/>
  <c r="G57" i="3"/>
  <c r="BA57" i="3" s="1"/>
  <c r="I12" i="2"/>
  <c r="B12" i="2"/>
  <c r="A12" i="2"/>
  <c r="BC59" i="3"/>
  <c r="G12" i="2" s="1"/>
  <c r="G59" i="3"/>
  <c r="C59" i="3"/>
  <c r="BD54" i="3"/>
  <c r="BC54" i="3"/>
  <c r="BB54" i="3"/>
  <c r="BA54" i="3"/>
  <c r="G54" i="3"/>
  <c r="BE54" i="3" s="1"/>
  <c r="BE53" i="3"/>
  <c r="BD53" i="3"/>
  <c r="BC53" i="3"/>
  <c r="BB53" i="3"/>
  <c r="G53" i="3"/>
  <c r="BA53" i="3" s="1"/>
  <c r="BE52" i="3"/>
  <c r="BD52" i="3"/>
  <c r="BC52" i="3"/>
  <c r="BC55" i="3" s="1"/>
  <c r="BB52" i="3"/>
  <c r="G52" i="3"/>
  <c r="BA52" i="3" s="1"/>
  <c r="BE51" i="3"/>
  <c r="BD51" i="3"/>
  <c r="BC51" i="3"/>
  <c r="BB51" i="3"/>
  <c r="G51" i="3"/>
  <c r="G11" i="2"/>
  <c r="B11" i="2"/>
  <c r="A11" i="2"/>
  <c r="BE55" i="3"/>
  <c r="I11" i="2" s="1"/>
  <c r="BB55" i="3"/>
  <c r="F11" i="2" s="1"/>
  <c r="C55" i="3"/>
  <c r="BE48" i="3"/>
  <c r="BE49" i="3" s="1"/>
  <c r="I10" i="2" s="1"/>
  <c r="BD48" i="3"/>
  <c r="BD49" i="3" s="1"/>
  <c r="H10" i="2" s="1"/>
  <c r="BC48" i="3"/>
  <c r="BB48" i="3"/>
  <c r="G48" i="3"/>
  <c r="G49" i="3" s="1"/>
  <c r="G10" i="2"/>
  <c r="B10" i="2"/>
  <c r="A10" i="2"/>
  <c r="BC49" i="3"/>
  <c r="BB49" i="3"/>
  <c r="F10" i="2" s="1"/>
  <c r="C49" i="3"/>
  <c r="BE45" i="3"/>
  <c r="BD45" i="3"/>
  <c r="BC45" i="3"/>
  <c r="BB45" i="3"/>
  <c r="G45" i="3"/>
  <c r="BA45" i="3" s="1"/>
  <c r="BE44" i="3"/>
  <c r="BD44" i="3"/>
  <c r="BC44" i="3"/>
  <c r="BB44" i="3"/>
  <c r="BB46" i="3" s="1"/>
  <c r="F9" i="2" s="1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BA41" i="3"/>
  <c r="G41" i="3"/>
  <c r="BE40" i="3"/>
  <c r="BD40" i="3"/>
  <c r="BC40" i="3"/>
  <c r="BC46" i="3" s="1"/>
  <c r="G9" i="2" s="1"/>
  <c r="BB40" i="3"/>
  <c r="G40" i="3"/>
  <c r="BA40" i="3" s="1"/>
  <c r="BE39" i="3"/>
  <c r="BE46" i="3" s="1"/>
  <c r="I9" i="2" s="1"/>
  <c r="BD39" i="3"/>
  <c r="BD46" i="3" s="1"/>
  <c r="H9" i="2" s="1"/>
  <c r="BC39" i="3"/>
  <c r="BB39" i="3"/>
  <c r="G39" i="3"/>
  <c r="G46" i="3" s="1"/>
  <c r="B9" i="2"/>
  <c r="A9" i="2"/>
  <c r="C46" i="3"/>
  <c r="BE36" i="3"/>
  <c r="BE37" i="3" s="1"/>
  <c r="BD36" i="3"/>
  <c r="BD37" i="3" s="1"/>
  <c r="H8" i="2" s="1"/>
  <c r="BC36" i="3"/>
  <c r="BB36" i="3"/>
  <c r="G36" i="3"/>
  <c r="BA36" i="3" s="1"/>
  <c r="BE35" i="3"/>
  <c r="BD35" i="3"/>
  <c r="BC35" i="3"/>
  <c r="BB35" i="3"/>
  <c r="BB37" i="3" s="1"/>
  <c r="F8" i="2" s="1"/>
  <c r="G35" i="3"/>
  <c r="BA35" i="3" s="1"/>
  <c r="I8" i="2"/>
  <c r="B8" i="2"/>
  <c r="A8" i="2"/>
  <c r="BC37" i="3"/>
  <c r="G8" i="2" s="1"/>
  <c r="G37" i="3"/>
  <c r="C37" i="3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B27" i="3"/>
  <c r="BA27" i="3"/>
  <c r="G27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9" i="3"/>
  <c r="BD19" i="3"/>
  <c r="BC19" i="3"/>
  <c r="BB19" i="3"/>
  <c r="BA19" i="3"/>
  <c r="G19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BA11" i="3"/>
  <c r="G11" i="3"/>
  <c r="BE10" i="3"/>
  <c r="BD10" i="3"/>
  <c r="BC10" i="3"/>
  <c r="BB10" i="3"/>
  <c r="G10" i="3"/>
  <c r="BA10" i="3" s="1"/>
  <c r="BE9" i="3"/>
  <c r="BD9" i="3"/>
  <c r="BD33" i="3" s="1"/>
  <c r="H7" i="2" s="1"/>
  <c r="BC9" i="3"/>
  <c r="BB9" i="3"/>
  <c r="G9" i="3"/>
  <c r="G33" i="3" s="1"/>
  <c r="BE8" i="3"/>
  <c r="BD8" i="3"/>
  <c r="BC8" i="3"/>
  <c r="BB8" i="3"/>
  <c r="BB33" i="3" s="1"/>
  <c r="F7" i="2" s="1"/>
  <c r="G8" i="3"/>
  <c r="BA8" i="3" s="1"/>
  <c r="B7" i="2"/>
  <c r="A7" i="2"/>
  <c r="BC33" i="3"/>
  <c r="G7" i="2" s="1"/>
  <c r="C33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15" i="2" l="1"/>
  <c r="C16" i="1" s="1"/>
  <c r="G15" i="2"/>
  <c r="C18" i="1" s="1"/>
  <c r="BA9" i="3"/>
  <c r="BE33" i="3"/>
  <c r="I7" i="2" s="1"/>
  <c r="I15" i="2" s="1"/>
  <c r="C21" i="1" s="1"/>
  <c r="BA37" i="3"/>
  <c r="E8" i="2" s="1"/>
  <c r="BA39" i="3"/>
  <c r="BA46" i="3" s="1"/>
  <c r="E9" i="2" s="1"/>
  <c r="BA48" i="3"/>
  <c r="BA49" i="3" s="1"/>
  <c r="E10" i="2" s="1"/>
  <c r="BA59" i="3"/>
  <c r="E12" i="2" s="1"/>
  <c r="G55" i="3"/>
  <c r="BD55" i="3"/>
  <c r="H11" i="2" s="1"/>
  <c r="H15" i="2" s="1"/>
  <c r="C17" i="1" s="1"/>
  <c r="BA61" i="3"/>
  <c r="BA62" i="3" s="1"/>
  <c r="E13" i="2" s="1"/>
  <c r="BA33" i="3"/>
  <c r="E7" i="2" s="1"/>
  <c r="BA51" i="3"/>
  <c r="BA55" i="3" s="1"/>
  <c r="E11" i="2" s="1"/>
  <c r="E15" i="2" l="1"/>
  <c r="C15" i="1" l="1"/>
  <c r="C19" i="1" s="1"/>
  <c r="C22" i="1" s="1"/>
  <c r="G27" i="2"/>
  <c r="I27" i="2" s="1"/>
  <c r="G26" i="2"/>
  <c r="I26" i="2" s="1"/>
  <c r="G21" i="1" s="1"/>
  <c r="G25" i="2"/>
  <c r="I25" i="2" s="1"/>
  <c r="G20" i="1" s="1"/>
  <c r="G22" i="2"/>
  <c r="I22" i="2" s="1"/>
  <c r="G17" i="1" s="1"/>
  <c r="G23" i="2"/>
  <c r="I23" i="2" s="1"/>
  <c r="G18" i="1" s="1"/>
  <c r="G24" i="2"/>
  <c r="I24" i="2" s="1"/>
  <c r="G19" i="1" s="1"/>
  <c r="G20" i="2"/>
  <c r="I20" i="2" s="1"/>
  <c r="G21" i="2"/>
  <c r="I21" i="2" s="1"/>
  <c r="G16" i="1" s="1"/>
  <c r="H28" i="2" l="1"/>
  <c r="G23" i="1" s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<sst xmlns="http://schemas.openxmlformats.org/spreadsheetml/2006/main" count="276" uniqueCount="203">
  <si>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</si>
  <si>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</si>
  <si>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</si>
  <si>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</si>
  <si>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</si>
  <si>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</si>
  <si>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</si>
  <si>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</si>
  <si>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</si>
  <si>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</si>
  <si>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</si>
  <si>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</si>
  <si>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</si>
  <si>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</si>
  <si>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</si>
  <si>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</si>
  <si>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</si>
  <si>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</si>
  <si>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</si>
  <si>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</si>
  <si>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</si>
  <si>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</si>
  <si>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</si>
  <si>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</si>
  <si>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</si>
  <si>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</si>
  <si>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</si>
  <si>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</si>
  <si>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</si>
  <si>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</si>
  <si>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</si>
  <si>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</si>
  <si>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</si>
  <si>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</si>
  <si>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</si>
  <si>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</si>
  <si>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</si>
  <si>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</si>
  <si>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</si>
  <si>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</si>
  <si>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</si>
  <si>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</si>
  <si>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</si>
  <si>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</si>
  <si>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</si>
  <si>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</si>
  <si>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</si>
  <si>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</si>
  <si>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</si>
  <si>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</si>
  <si>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</si>
  <si>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</si>
  <si>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</si>
  <si>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</si>
  <si>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</si>
  <si>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</si>
  <si>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</si>
  <si>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</si>
  <si>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</si>
  <si>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</si>
  <si>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</si>
  <si>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</si>
  <si>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</si>
  <si>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</si>
  <si>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</si>
  <si>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</si>
  <si>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</si>
  <si>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</si>
  <si>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</si>
  <si>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</si>
  <si>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</si>
  <si>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</si>
  <si>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</si>
  <si>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</si>
  <si>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</si>
  <si>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</si>
  <si>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</si>
  <si>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</si>
  <si>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</si>
  <si>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20171228</t>
  </si>
  <si>
    <t>Stavební úpravy 5 BJ, Kunčina 223</t>
  </si>
  <si>
    <t>04</t>
  </si>
  <si>
    <t>Kanalizační přípojka</t>
  </si>
  <si>
    <t>05</t>
  </si>
  <si>
    <t>Kanalizační přípojka                             n</t>
  </si>
  <si>
    <t>113106111R00</t>
  </si>
  <si>
    <t xml:space="preserve">Rozebrání dlažeb z mozaiky </t>
  </si>
  <si>
    <t>m2</t>
  </si>
  <si>
    <t>113107123R00</t>
  </si>
  <si>
    <t>Odstranění podkladu pl. 200 m2,kam.drcené tl.30 cm komunikace-odstranění v šíři 1,5m</t>
  </si>
  <si>
    <t>113202111R00</t>
  </si>
  <si>
    <t xml:space="preserve">Vytrhání obrub z krajníků nebo obrubníků stojatých </t>
  </si>
  <si>
    <t>m</t>
  </si>
  <si>
    <t>115101201R00</t>
  </si>
  <si>
    <t xml:space="preserve">Čerpání vody na výšku do 10 m, přítok do 500 l </t>
  </si>
  <si>
    <t>hod</t>
  </si>
  <si>
    <t>115101301R00</t>
  </si>
  <si>
    <t xml:space="preserve">Pohotovost čerp.soupravy, výška 10 m, přítok 500 l </t>
  </si>
  <si>
    <t>den</t>
  </si>
  <si>
    <t>120001101R00</t>
  </si>
  <si>
    <t xml:space="preserve">Příplatek za ztížení vykopávky v blízkosti vedení </t>
  </si>
  <si>
    <t>m3</t>
  </si>
  <si>
    <t>132201101R00</t>
  </si>
  <si>
    <t xml:space="preserve">Hloubení rýh šířky do 60 cm v hor.3 do 100 m3 </t>
  </si>
  <si>
    <t>132201109R00</t>
  </si>
  <si>
    <t xml:space="preserve">Příplatek za lepivost - hloubení rýh 60 cm v hor.3 </t>
  </si>
  <si>
    <t>139601102R00</t>
  </si>
  <si>
    <t xml:space="preserve">Ruční výkop jam, rýh a šachet v hornině tř. 3 </t>
  </si>
  <si>
    <t>151101102R00</t>
  </si>
  <si>
    <t xml:space="preserve">Pažení a rozepření stěn rýh - příložné - hl. do 4m </t>
  </si>
  <si>
    <t>151101311R00</t>
  </si>
  <si>
    <t xml:space="preserve">Odstranění rozepření stěn - příložné - hl. do 4 m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</si>
  <si>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</si>
  <si>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</si>
  <si>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</si>
  <si>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</si>
  <si>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</si>
  <si>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</si>
  <si>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</si>
  <si>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</si>
  <si>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174101101R00</t>
  </si>
  <si>
    <t xml:space="preserve">Zásyp jam, rýh, šachet se zhutněním </t>
  </si>
  <si>
    <t>175101101RT2</t>
  </si>
  <si>
    <t>Obsyp potrubí bez prohození sypaniny s dodáním štěrkopísku frakce 0 - 22 mm</t>
  </si>
  <si>
    <t>180402111R00</t>
  </si>
  <si>
    <t xml:space="preserve">Založení trávníku parkového výsevem v rovině </t>
  </si>
  <si>
    <t>181111300U00</t>
  </si>
  <si>
    <t xml:space="preserve">Provizor úprava terénu se zhut tř.3 </t>
  </si>
  <si>
    <t>181301102R00</t>
  </si>
  <si>
    <t xml:space="preserve">Rozprostření ornice, rovina, tl. 10-15 cm,do 500m2 </t>
  </si>
  <si>
    <t>182001111R00</t>
  </si>
  <si>
    <t xml:space="preserve">Plošná úprava terénu, nerovnosti do 10 cm v rovině </t>
  </si>
  <si>
    <t>183403153R00</t>
  </si>
  <si>
    <t xml:space="preserve">Obdělání půdy hrabáním, v rovině </t>
  </si>
  <si>
    <t>199000002R00</t>
  </si>
  <si>
    <t xml:space="preserve">Poplatek za skládku horniny 1- 4 </t>
  </si>
  <si>
    <t>451575111R00</t>
  </si>
  <si>
    <t xml:space="preserve">Podkladní vrstva tl. do 25 cm ze štěrkopísku </t>
  </si>
  <si>
    <t>00572422</t>
  </si>
  <si>
    <t>Směs travní OBNOVA balení 25 kg PROFI</t>
  </si>
  <si>
    <t>kg</t>
  </si>
  <si>
    <t>5</t>
  </si>
  <si>
    <t>Komunikace</t>
  </si>
  <si>
    <t>566901111R00</t>
  </si>
  <si>
    <t>Vyspravení podkladu po překopech štěrkopísek,štěrkodrt-chodník+komunikace</t>
  </si>
  <si>
    <t>596811120U00</t>
  </si>
  <si>
    <t>Klad dlaž pěší kam vel 0,09m2&lt;50 m2 chodník</t>
  </si>
  <si>
    <t>87</t>
  </si>
  <si>
    <t>Potrubí z trub z plastických hmot</t>
  </si>
  <si>
    <t>871313121RT2</t>
  </si>
  <si>
    <t>Montáž trub z tvrdého PVC, gumový kroužek, DN 150 včetně dodávky trub PVC hrdlových 160x4,0x5000</t>
  </si>
  <si>
    <t>877313123R00</t>
  </si>
  <si>
    <t xml:space="preserve">Montáž tvarovek jednoos. z PVC gum. kroužek DN 150 </t>
  </si>
  <si>
    <t>kus</t>
  </si>
  <si>
    <t>877353123R00</t>
  </si>
  <si>
    <t xml:space="preserve">Montáž tvarovek jednoos. z PVC gum.kroužek DN 200 </t>
  </si>
  <si>
    <t>01</t>
  </si>
  <si>
    <t>Dodávka a montáž šachet WAWIN TEGRA 400 včetně poklopu</t>
  </si>
  <si>
    <t>02</t>
  </si>
  <si>
    <t xml:space="preserve">Napojení nového potrubí do veřejné kanalizace </t>
  </si>
  <si>
    <t>28651662.A</t>
  </si>
  <si>
    <t>Koleno kanalizační KGB 160/ 45° PVC</t>
  </si>
  <si>
    <t>28651693.A</t>
  </si>
  <si>
    <t>Redukce kanalizační KGR 200/ 160 PVC</t>
  </si>
  <si>
    <t>89</t>
  </si>
  <si>
    <t>Ostatní konstrukce na trubním vedení</t>
  </si>
  <si>
    <t>892571111R00</t>
  </si>
  <si>
    <t xml:space="preserve">Zkouška těsnosti kanalizace DN do 200, vodou </t>
  </si>
  <si>
    <t>9</t>
  </si>
  <si>
    <t>Ostatní konstrukce, bourání</t>
  </si>
  <si>
    <t>Vytyčení sítí Cetin, vodovod, plynovod, apod.</t>
  </si>
  <si>
    <t>soubor</t>
  </si>
  <si>
    <t xml:space="preserve">Měření míry zhutnění podkladu </t>
  </si>
  <si>
    <t>03</t>
  </si>
  <si>
    <t xml:space="preserve">Digitalizace kanalizační přípojky </t>
  </si>
  <si>
    <t>sbr</t>
  </si>
  <si>
    <t>900      RT1</t>
  </si>
  <si>
    <t>Hzs - nezmeřitelné práce   čl.17-1a Práce v tarifní třídě 4</t>
  </si>
  <si>
    <t>91</t>
  </si>
  <si>
    <t>Doplňující práce na komunikaci</t>
  </si>
  <si>
    <t>916561111RT4</t>
  </si>
  <si>
    <t>Osazení záhon.obrubníků do lože z B 12,5 s opěrou včetně obrubníku ABO</t>
  </si>
  <si>
    <t>918101111R00</t>
  </si>
  <si>
    <t xml:space="preserve">Lože pod obrubníky nebo obruby dlažeb z B 12,5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</si>
  <si>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</si>
  <si>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</si>
  <si>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</si>
  <si>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</si>
  <si>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</si>
  <si>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D96</t>
  </si>
  <si>
    <t>Přesuny suti a vybouraných hmot</t>
  </si>
  <si>
    <t>979082111R00</t>
  </si>
  <si>
    <t xml:space="preserve">Vnitrostaveništní doprava suti do 10 m </t>
  </si>
  <si>
    <t>979094111R00</t>
  </si>
  <si>
    <t xml:space="preserve">Nakládání nebo překládání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</si>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</sst>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05</v>
      </c>
      <c r="D2" s="5" t="str">
        <f>Rekapitulace!G2</f>
        <v>Kanalizační přípojka                             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20171228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Rekapitulace!A20</f>
        <v>Ztížené výrobní podmínky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Rekapitulace!A21</f>
        <v>Oborová přirážka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Rekapitulace!A22</f>
        <v>Přesun stavebních kapacit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Rekapitulace!A23</f>
        <v>Mimostaveništní doprava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Rekapitulace!A24</f>
        <v>Zařízení staveniště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 t="str">
        <f>Rekapitulace!A25</f>
        <v>Provoz investora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Rekapitulace!A26</f>
        <v>Kompletační činnost (IČD)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20171228 Stavební úpravy 5 BJ, Kunčina 223</v>
      </c>
      <c r="D1" s="111"/>
      <c r="E1" s="112"/>
      <c r="F1" s="111"/>
      <c r="G1" s="113" t="s">
        <v>49</v>
      </c>
      <c r="H1" s="114" t="s">
        <v>83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04 Kanalizační přípojka</v>
      </c>
      <c r="D2" s="119"/>
      <c r="E2" s="120"/>
      <c r="F2" s="119"/>
      <c r="G2" s="121" t="s">
        <v>84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Položky!BA33</f>
        <v>0</v>
      </c>
      <c r="F7" s="221">
        <f>Položky!BB33</f>
        <v>0</v>
      </c>
      <c r="G7" s="221">
        <f>Položky!BC33</f>
        <v>0</v>
      </c>
      <c r="H7" s="221">
        <f>Položky!BD33</f>
        <v>0</v>
      </c>
      <c r="I7" s="222">
        <f>Položky!BE33</f>
        <v>0</v>
      </c>
    </row>
    <row r="8" spans="1:9" s="37" customFormat="1" x14ac:dyDescent="0.2">
      <c r="A8" s="219" t="str">
        <f>Položky!B34</f>
        <v>5</v>
      </c>
      <c r="B8" s="133" t="str">
        <f>Položky!C34</f>
        <v>Komunikace</v>
      </c>
      <c r="C8" s="69"/>
      <c r="D8" s="134"/>
      <c r="E8" s="220">
        <f>Položky!BA37</f>
        <v>0</v>
      </c>
      <c r="F8" s="221">
        <f>Položky!BB37</f>
        <v>0</v>
      </c>
      <c r="G8" s="221">
        <f>Položky!BC37</f>
        <v>0</v>
      </c>
      <c r="H8" s="221">
        <f>Položky!BD37</f>
        <v>0</v>
      </c>
      <c r="I8" s="222">
        <f>Položky!BE37</f>
        <v>0</v>
      </c>
    </row>
    <row r="9" spans="1:9" s="37" customFormat="1" x14ac:dyDescent="0.2">
      <c r="A9" s="219" t="str">
        <f>Položky!B38</f>
        <v>87</v>
      </c>
      <c r="B9" s="133" t="str">
        <f>Položky!C38</f>
        <v>Potrubí z trub z plastických hmot</v>
      </c>
      <c r="C9" s="69"/>
      <c r="D9" s="134"/>
      <c r="E9" s="220">
        <f>Položky!BA46</f>
        <v>0</v>
      </c>
      <c r="F9" s="221">
        <f>Položky!BB46</f>
        <v>0</v>
      </c>
      <c r="G9" s="221">
        <f>Položky!BC46</f>
        <v>0</v>
      </c>
      <c r="H9" s="221">
        <f>Položky!BD46</f>
        <v>0</v>
      </c>
      <c r="I9" s="222">
        <f>Položky!BE46</f>
        <v>0</v>
      </c>
    </row>
    <row r="10" spans="1:9" s="37" customFormat="1" x14ac:dyDescent="0.2">
      <c r="A10" s="219" t="str">
        <f>Položky!B47</f>
        <v>89</v>
      </c>
      <c r="B10" s="133" t="str">
        <f>Položky!C47</f>
        <v>Ostatní konstrukce na trubním vedení</v>
      </c>
      <c r="C10" s="69"/>
      <c r="D10" s="134"/>
      <c r="E10" s="220">
        <f>Položky!BA49</f>
        <v>0</v>
      </c>
      <c r="F10" s="221">
        <f>Položky!BB49</f>
        <v>0</v>
      </c>
      <c r="G10" s="221">
        <f>Položky!BC49</f>
        <v>0</v>
      </c>
      <c r="H10" s="221">
        <f>Položky!BD49</f>
        <v>0</v>
      </c>
      <c r="I10" s="222">
        <f>Položky!BE49</f>
        <v>0</v>
      </c>
    </row>
    <row r="11" spans="1:9" s="37" customFormat="1" x14ac:dyDescent="0.2">
      <c r="A11" s="219" t="str">
        <f>Položky!B50</f>
        <v>9</v>
      </c>
      <c r="B11" s="133" t="str">
        <f>Položky!C50</f>
        <v>Ostatní konstrukce, bourání</v>
      </c>
      <c r="C11" s="69"/>
      <c r="D11" s="134"/>
      <c r="E11" s="220">
        <f>Položky!BA55</f>
        <v>0</v>
      </c>
      <c r="F11" s="221">
        <f>Položky!BB55</f>
        <v>0</v>
      </c>
      <c r="G11" s="221">
        <f>Položky!BC55</f>
        <v>0</v>
      </c>
      <c r="H11" s="221">
        <f>Položky!BD55</f>
        <v>0</v>
      </c>
      <c r="I11" s="222">
        <f>Položky!BE55</f>
        <v>0</v>
      </c>
    </row>
    <row r="12" spans="1:9" s="37" customFormat="1" x14ac:dyDescent="0.2">
      <c r="A12" s="219" t="str">
        <f>Položky!B56</f>
        <v>91</v>
      </c>
      <c r="B12" s="133" t="str">
        <f>Položky!C56</f>
        <v>Doplňující práce na komunikaci</v>
      </c>
      <c r="C12" s="69"/>
      <c r="D12" s="134"/>
      <c r="E12" s="220">
        <f>Položky!BA59</f>
        <v>0</v>
      </c>
      <c r="F12" s="221">
        <f>Položky!BB59</f>
        <v>0</v>
      </c>
      <c r="G12" s="221">
        <f>Položky!BC59</f>
        <v>0</v>
      </c>
      <c r="H12" s="221">
        <f>Položky!BD59</f>
        <v>0</v>
      </c>
      <c r="I12" s="222">
        <f>Položky!BE59</f>
        <v>0</v>
      </c>
    </row>
    <row r="13" spans="1:9" s="37" customFormat="1" x14ac:dyDescent="0.2">
      <c r="A13" s="219" t="str">
        <f>Položky!B60</f>
        <v>99</v>
      </c>
      <c r="B13" s="133" t="str">
        <f>Položky!C60</f>
        <v>Staveništní přesun hmot</v>
      </c>
      <c r="C13" s="69"/>
      <c r="D13" s="134"/>
      <c r="E13" s="220">
        <f>Položky!BA62</f>
        <v>0</v>
      </c>
      <c r="F13" s="221">
        <f>Položky!BB62</f>
        <v>0</v>
      </c>
      <c r="G13" s="221">
        <f>Položky!BC62</f>
        <v>0</v>
      </c>
      <c r="H13" s="221">
        <f>Položky!BD62</f>
        <v>0</v>
      </c>
      <c r="I13" s="222">
        <f>Položky!BE62</f>
        <v>0</v>
      </c>
    </row>
    <row r="14" spans="1:9" s="37" customFormat="1" ht="13.5" thickBot="1" x14ac:dyDescent="0.25">
      <c r="A14" s="219" t="str">
        <f>Položky!B63</f>
        <v>D96</v>
      </c>
      <c r="B14" s="133" t="str">
        <f>Položky!C63</f>
        <v>Přesuny suti a vybouraných hmot</v>
      </c>
      <c r="C14" s="69"/>
      <c r="D14" s="134"/>
      <c r="E14" s="220">
        <f>Položky!BA66</f>
        <v>0</v>
      </c>
      <c r="F14" s="221">
        <f>Položky!BB66</f>
        <v>0</v>
      </c>
      <c r="G14" s="221">
        <f>Položky!BC66</f>
        <v>0</v>
      </c>
      <c r="H14" s="221">
        <f>Položky!BD66</f>
        <v>0</v>
      </c>
      <c r="I14" s="222">
        <f>Položky!BE66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125" t="s">
        <v>58</v>
      </c>
      <c r="B17" s="125"/>
      <c r="C17" s="125"/>
      <c r="D17" s="125"/>
      <c r="E17" s="125"/>
      <c r="F17" s="125"/>
      <c r="G17" s="142"/>
      <c r="H17" s="125"/>
      <c r="I17" s="125"/>
      <c r="BA17" s="43"/>
      <c r="BB17" s="43"/>
      <c r="BC17" s="43"/>
      <c r="BD17" s="43"/>
      <c r="BE17" s="43"/>
    </row>
    <row r="18" spans="1:57" ht="13.5" thickBot="1" x14ac:dyDescent="0.25">
      <c r="A18" s="82"/>
      <c r="B18" s="82"/>
      <c r="C18" s="82"/>
      <c r="D18" s="82"/>
      <c r="E18" s="82"/>
      <c r="F18" s="82"/>
      <c r="G18" s="82"/>
      <c r="H18" s="82"/>
      <c r="I18" s="82"/>
    </row>
    <row r="19" spans="1:57" x14ac:dyDescent="0.2">
      <c r="A19" s="76" t="s">
        <v>59</v>
      </c>
      <c r="B19" s="77"/>
      <c r="C19" s="77"/>
      <c r="D19" s="143"/>
      <c r="E19" s="144" t="s">
        <v>60</v>
      </c>
      <c r="F19" s="145" t="s">
        <v>61</v>
      </c>
      <c r="G19" s="146" t="s">
        <v>62</v>
      </c>
      <c r="H19" s="147"/>
      <c r="I19" s="148" t="s">
        <v>60</v>
      </c>
    </row>
    <row r="20" spans="1:57" x14ac:dyDescent="0.2">
      <c r="A20" s="67" t="s">
        <v>195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7" x14ac:dyDescent="0.2">
      <c r="A21" s="67" t="s">
        <v>196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7" x14ac:dyDescent="0.2">
      <c r="A22" s="67" t="s">
        <v>197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7" x14ac:dyDescent="0.2">
      <c r="A23" s="67" t="s">
        <v>198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0</v>
      </c>
    </row>
    <row r="24" spans="1:57" x14ac:dyDescent="0.2">
      <c r="A24" s="67" t="s">
        <v>199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7" x14ac:dyDescent="0.2">
      <c r="A25" s="67" t="s">
        <v>200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1</v>
      </c>
    </row>
    <row r="26" spans="1:57" x14ac:dyDescent="0.2">
      <c r="A26" s="67" t="s">
        <v>201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7" x14ac:dyDescent="0.2">
      <c r="A27" s="67" t="s">
        <v>202</v>
      </c>
      <c r="B27" s="58"/>
      <c r="C27" s="58"/>
      <c r="D27" s="149"/>
      <c r="E27" s="150"/>
      <c r="F27" s="151"/>
      <c r="G27" s="152">
        <f>CHOOSE(BA27+1,HSV+PSV,HSV+PSV+Mont,HSV+PSV+Dodavka+Mont,HSV,PSV,Mont,Dodavka,Mont+Dodavka,0)</f>
        <v>0</v>
      </c>
      <c r="H27" s="153"/>
      <c r="I27" s="154">
        <f>E27+F27*G27/100</f>
        <v>0</v>
      </c>
      <c r="BA27">
        <v>2</v>
      </c>
    </row>
    <row r="28" spans="1:57" ht="13.5" thickBot="1" x14ac:dyDescent="0.25">
      <c r="A28" s="155"/>
      <c r="B28" s="156" t="s">
        <v>63</v>
      </c>
      <c r="C28" s="157"/>
      <c r="D28" s="158"/>
      <c r="E28" s="159"/>
      <c r="F28" s="160"/>
      <c r="G28" s="160"/>
      <c r="H28" s="161">
        <f>SUM(I20:I27)</f>
        <v>0</v>
      </c>
      <c r="I28" s="162"/>
    </row>
    <row r="30" spans="1:57" x14ac:dyDescent="0.2">
      <c r="B30" s="141"/>
      <c r="F30" s="163"/>
      <c r="G30" s="164"/>
      <c r="H30" s="164"/>
      <c r="I30" s="165"/>
    </row>
    <row r="31" spans="1:57" x14ac:dyDescent="0.2">
      <c r="F31" s="163"/>
      <c r="G31" s="164"/>
      <c r="H31" s="164"/>
      <c r="I31" s="165"/>
    </row>
    <row r="32" spans="1:57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9"/>
  <sheetViews>
    <sheetView showGridLines="0" showZeros="0" zoomScaleNormal="100" workbookViewId="0">
      <selection activeCell="A66" sqref="A66:IV68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20171228 Stavební úpravy 5 BJ, Kunčina 223</v>
      </c>
      <c r="D3" s="172"/>
      <c r="E3" s="173" t="s">
        <v>64</v>
      </c>
      <c r="F3" s="174" t="str">
        <f>Rekapitulace!H1</f>
        <v>05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04 Kanalizační přípojka</v>
      </c>
      <c r="D4" s="177"/>
      <c r="E4" s="178" t="str">
        <f>Rekapitulace!G2</f>
        <v>Kanalizační přípojka                             n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85</v>
      </c>
      <c r="C8" s="198" t="s">
        <v>86</v>
      </c>
      <c r="D8" s="199" t="s">
        <v>87</v>
      </c>
      <c r="E8" s="200">
        <v>3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ht="22.5" x14ac:dyDescent="0.2">
      <c r="A9" s="196">
        <v>2</v>
      </c>
      <c r="B9" s="197" t="s">
        <v>88</v>
      </c>
      <c r="C9" s="198" t="s">
        <v>89</v>
      </c>
      <c r="D9" s="199" t="s">
        <v>87</v>
      </c>
      <c r="E9" s="200">
        <v>3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x14ac:dyDescent="0.2">
      <c r="A10" s="196">
        <v>3</v>
      </c>
      <c r="B10" s="197" t="s">
        <v>90</v>
      </c>
      <c r="C10" s="198" t="s">
        <v>91</v>
      </c>
      <c r="D10" s="199" t="s">
        <v>92</v>
      </c>
      <c r="E10" s="200">
        <v>2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 x14ac:dyDescent="0.2">
      <c r="A11" s="196">
        <v>4</v>
      </c>
      <c r="B11" s="197" t="s">
        <v>93</v>
      </c>
      <c r="C11" s="198" t="s">
        <v>94</v>
      </c>
      <c r="D11" s="199" t="s">
        <v>95</v>
      </c>
      <c r="E11" s="200">
        <v>12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5</v>
      </c>
      <c r="B12" s="197" t="s">
        <v>96</v>
      </c>
      <c r="C12" s="198" t="s">
        <v>97</v>
      </c>
      <c r="D12" s="199" t="s">
        <v>98</v>
      </c>
      <c r="E12" s="200">
        <v>4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196">
        <v>6</v>
      </c>
      <c r="B13" s="197" t="s">
        <v>99</v>
      </c>
      <c r="C13" s="198" t="s">
        <v>100</v>
      </c>
      <c r="D13" s="199" t="s">
        <v>101</v>
      </c>
      <c r="E13" s="200">
        <v>16.8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0</v>
      </c>
    </row>
    <row r="14" spans="1:104" x14ac:dyDescent="0.2">
      <c r="A14" s="196">
        <v>7</v>
      </c>
      <c r="B14" s="197" t="s">
        <v>102</v>
      </c>
      <c r="C14" s="198" t="s">
        <v>103</v>
      </c>
      <c r="D14" s="199" t="s">
        <v>101</v>
      </c>
      <c r="E14" s="200">
        <v>16.8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 x14ac:dyDescent="0.2">
      <c r="A15" s="196">
        <v>8</v>
      </c>
      <c r="B15" s="197" t="s">
        <v>104</v>
      </c>
      <c r="C15" s="198" t="s">
        <v>105</v>
      </c>
      <c r="D15" s="199" t="s">
        <v>101</v>
      </c>
      <c r="E15" s="200">
        <v>16.8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0</v>
      </c>
    </row>
    <row r="16" spans="1:104" x14ac:dyDescent="0.2">
      <c r="A16" s="196">
        <v>9</v>
      </c>
      <c r="B16" s="197" t="s">
        <v>106</v>
      </c>
      <c r="C16" s="198" t="s">
        <v>107</v>
      </c>
      <c r="D16" s="199" t="s">
        <v>101</v>
      </c>
      <c r="E16" s="200">
        <v>2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196">
        <v>10</v>
      </c>
      <c r="B17" s="197" t="s">
        <v>108</v>
      </c>
      <c r="C17" s="198" t="s">
        <v>109</v>
      </c>
      <c r="D17" s="199" t="s">
        <v>87</v>
      </c>
      <c r="E17" s="200">
        <v>56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0</v>
      </c>
      <c r="AC17" s="167">
        <v>0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0</v>
      </c>
      <c r="CZ17" s="167">
        <v>8.6000000000030496E-4</v>
      </c>
    </row>
    <row r="18" spans="1:104" x14ac:dyDescent="0.2">
      <c r="A18" s="196">
        <v>11</v>
      </c>
      <c r="B18" s="197" t="s">
        <v>110</v>
      </c>
      <c r="C18" s="198" t="s">
        <v>111</v>
      </c>
      <c r="D18" s="199" t="s">
        <v>101</v>
      </c>
      <c r="E18" s="200">
        <v>16.8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 x14ac:dyDescent="0.2">
      <c r="A19" s="196">
        <v>12</v>
      </c>
      <c r="B19" s="197" t="s">
        <v>112</v>
      </c>
      <c r="C19" s="198" t="s">
        <v>113</v>
      </c>
      <c r="D19" s="199" t="s">
        <v>101</v>
      </c>
      <c r="E19" s="200">
        <v>18.8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">
      <c r="A20" s="196">
        <v>13</v>
      </c>
      <c r="B20" s="197" t="s">
        <v>114</v>
      </c>
      <c r="C20" s="198" t="s">
        <v>115</v>
      </c>
      <c r="D20" s="199" t="s">
        <v>101</v>
      </c>
      <c r="E20" s="200">
        <v>4.7039999999999997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14</v>
      </c>
      <c r="B21" s="197" t="s">
        <v>116</v>
      </c>
      <c r="C21" s="198" t="s">
        <v>117</v>
      </c>
      <c r="D21" s="199" t="s">
        <v>101</v>
      </c>
      <c r="E21" s="200">
        <v>4.7039999999999997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 x14ac:dyDescent="0.2">
      <c r="A22" s="196">
        <v>15</v>
      </c>
      <c r="B22" s="197" t="s">
        <v>118</v>
      </c>
      <c r="C22" s="198" t="s">
        <v>119</v>
      </c>
      <c r="D22" s="199" t="s">
        <v>101</v>
      </c>
      <c r="E22" s="200">
        <v>4.7039999999999997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0</v>
      </c>
    </row>
    <row r="23" spans="1:104" x14ac:dyDescent="0.2">
      <c r="A23" s="196">
        <v>16</v>
      </c>
      <c r="B23" s="197" t="s">
        <v>120</v>
      </c>
      <c r="C23" s="198" t="s">
        <v>121</v>
      </c>
      <c r="D23" s="199" t="s">
        <v>101</v>
      </c>
      <c r="E23" s="200">
        <v>12.096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0</v>
      </c>
    </row>
    <row r="24" spans="1:104" ht="22.5" x14ac:dyDescent="0.2">
      <c r="A24" s="196">
        <v>17</v>
      </c>
      <c r="B24" s="197" t="s">
        <v>122</v>
      </c>
      <c r="C24" s="198" t="s">
        <v>123</v>
      </c>
      <c r="D24" s="199" t="s">
        <v>101</v>
      </c>
      <c r="E24" s="200">
        <v>4.7039999999999997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1.70000000000073</v>
      </c>
    </row>
    <row r="25" spans="1:104" x14ac:dyDescent="0.2">
      <c r="A25" s="196">
        <v>18</v>
      </c>
      <c r="B25" s="197" t="s">
        <v>124</v>
      </c>
      <c r="C25" s="198" t="s">
        <v>125</v>
      </c>
      <c r="D25" s="199" t="s">
        <v>87</v>
      </c>
      <c r="E25" s="200">
        <v>36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0</v>
      </c>
    </row>
    <row r="26" spans="1:104" x14ac:dyDescent="0.2">
      <c r="A26" s="196">
        <v>19</v>
      </c>
      <c r="B26" s="197" t="s">
        <v>126</v>
      </c>
      <c r="C26" s="198" t="s">
        <v>127</v>
      </c>
      <c r="D26" s="199" t="s">
        <v>87</v>
      </c>
      <c r="E26" s="200">
        <v>10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 x14ac:dyDescent="0.2">
      <c r="A27" s="196">
        <v>20</v>
      </c>
      <c r="B27" s="197" t="s">
        <v>128</v>
      </c>
      <c r="C27" s="198" t="s">
        <v>129</v>
      </c>
      <c r="D27" s="199" t="s">
        <v>87</v>
      </c>
      <c r="E27" s="200">
        <v>6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0</v>
      </c>
    </row>
    <row r="28" spans="1:104" x14ac:dyDescent="0.2">
      <c r="A28" s="196">
        <v>21</v>
      </c>
      <c r="B28" s="197" t="s">
        <v>130</v>
      </c>
      <c r="C28" s="198" t="s">
        <v>131</v>
      </c>
      <c r="D28" s="199" t="s">
        <v>87</v>
      </c>
      <c r="E28" s="200">
        <v>6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196">
        <v>22</v>
      </c>
      <c r="B29" s="197" t="s">
        <v>132</v>
      </c>
      <c r="C29" s="198" t="s">
        <v>133</v>
      </c>
      <c r="D29" s="199" t="s">
        <v>87</v>
      </c>
      <c r="E29" s="200">
        <v>36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</v>
      </c>
    </row>
    <row r="30" spans="1:104" x14ac:dyDescent="0.2">
      <c r="A30" s="196">
        <v>23</v>
      </c>
      <c r="B30" s="197" t="s">
        <v>134</v>
      </c>
      <c r="C30" s="198" t="s">
        <v>135</v>
      </c>
      <c r="D30" s="199" t="s">
        <v>101</v>
      </c>
      <c r="E30" s="200">
        <v>4.7039999999999997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 x14ac:dyDescent="0.2">
      <c r="A31" s="196">
        <v>24</v>
      </c>
      <c r="B31" s="197" t="s">
        <v>136</v>
      </c>
      <c r="C31" s="198" t="s">
        <v>137</v>
      </c>
      <c r="D31" s="199" t="s">
        <v>101</v>
      </c>
      <c r="E31" s="200">
        <v>0.84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0</v>
      </c>
      <c r="AC31" s="167">
        <v>0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0</v>
      </c>
      <c r="CZ31" s="167">
        <v>2.0879999999997398</v>
      </c>
    </row>
    <row r="32" spans="1:104" x14ac:dyDescent="0.2">
      <c r="A32" s="196">
        <v>25</v>
      </c>
      <c r="B32" s="197" t="s">
        <v>138</v>
      </c>
      <c r="C32" s="198" t="s">
        <v>139</v>
      </c>
      <c r="D32" s="199" t="s">
        <v>140</v>
      </c>
      <c r="E32" s="200">
        <v>10.8</v>
      </c>
      <c r="F32" s="200">
        <v>0</v>
      </c>
      <c r="G32" s="201">
        <f>E32*F32</f>
        <v>0</v>
      </c>
      <c r="O32" s="195">
        <v>2</v>
      </c>
      <c r="AA32" s="167">
        <v>3</v>
      </c>
      <c r="AB32" s="167">
        <v>1</v>
      </c>
      <c r="AC32" s="167">
        <v>572422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3</v>
      </c>
      <c r="CB32" s="202">
        <v>1</v>
      </c>
      <c r="CZ32" s="167">
        <v>9.9999999999944599E-4</v>
      </c>
    </row>
    <row r="33" spans="1:104" x14ac:dyDescent="0.2">
      <c r="A33" s="203"/>
      <c r="B33" s="204" t="s">
        <v>76</v>
      </c>
      <c r="C33" s="205" t="str">
        <f>CONCATENATE(B7," ",C7)</f>
        <v>1 Zemní práce</v>
      </c>
      <c r="D33" s="206"/>
      <c r="E33" s="207"/>
      <c r="F33" s="208"/>
      <c r="G33" s="209">
        <f>SUM(G7:G32)</f>
        <v>0</v>
      </c>
      <c r="O33" s="195">
        <v>4</v>
      </c>
      <c r="BA33" s="210">
        <f>SUM(BA7:BA32)</f>
        <v>0</v>
      </c>
      <c r="BB33" s="210">
        <f>SUM(BB7:BB32)</f>
        <v>0</v>
      </c>
      <c r="BC33" s="210">
        <f>SUM(BC7:BC32)</f>
        <v>0</v>
      </c>
      <c r="BD33" s="210">
        <f>SUM(BD7:BD32)</f>
        <v>0</v>
      </c>
      <c r="BE33" s="210">
        <f>SUM(BE7:BE32)</f>
        <v>0</v>
      </c>
    </row>
    <row r="34" spans="1:104" x14ac:dyDescent="0.2">
      <c r="A34" s="188" t="s">
        <v>72</v>
      </c>
      <c r="B34" s="189" t="s">
        <v>141</v>
      </c>
      <c r="C34" s="190" t="s">
        <v>142</v>
      </c>
      <c r="D34" s="191"/>
      <c r="E34" s="192"/>
      <c r="F34" s="192"/>
      <c r="G34" s="193"/>
      <c r="H34" s="194"/>
      <c r="I34" s="194"/>
      <c r="O34" s="195">
        <v>1</v>
      </c>
    </row>
    <row r="35" spans="1:104" ht="22.5" x14ac:dyDescent="0.2">
      <c r="A35" s="196">
        <v>26</v>
      </c>
      <c r="B35" s="197" t="s">
        <v>143</v>
      </c>
      <c r="C35" s="198" t="s">
        <v>144</v>
      </c>
      <c r="D35" s="199" t="s">
        <v>101</v>
      </c>
      <c r="E35" s="200">
        <v>0.9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1.6869999999998999</v>
      </c>
    </row>
    <row r="36" spans="1:104" x14ac:dyDescent="0.2">
      <c r="A36" s="196">
        <v>27</v>
      </c>
      <c r="B36" s="197" t="s">
        <v>145</v>
      </c>
      <c r="C36" s="198" t="s">
        <v>146</v>
      </c>
      <c r="D36" s="199" t="s">
        <v>87</v>
      </c>
      <c r="E36" s="200">
        <v>3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1</v>
      </c>
      <c r="AC36" s="167">
        <v>1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1</v>
      </c>
      <c r="CZ36" s="167">
        <v>0.10099999999999899</v>
      </c>
    </row>
    <row r="37" spans="1:104" x14ac:dyDescent="0.2">
      <c r="A37" s="203"/>
      <c r="B37" s="204" t="s">
        <v>76</v>
      </c>
      <c r="C37" s="205" t="str">
        <f>CONCATENATE(B34," ",C34)</f>
        <v>5 Komunikace</v>
      </c>
      <c r="D37" s="206"/>
      <c r="E37" s="207"/>
      <c r="F37" s="208"/>
      <c r="G37" s="209">
        <f>SUM(G34:G36)</f>
        <v>0</v>
      </c>
      <c r="O37" s="195">
        <v>4</v>
      </c>
      <c r="BA37" s="210">
        <f>SUM(BA34:BA36)</f>
        <v>0</v>
      </c>
      <c r="BB37" s="210">
        <f>SUM(BB34:BB36)</f>
        <v>0</v>
      </c>
      <c r="BC37" s="210">
        <f>SUM(BC34:BC36)</f>
        <v>0</v>
      </c>
      <c r="BD37" s="210">
        <f>SUM(BD34:BD36)</f>
        <v>0</v>
      </c>
      <c r="BE37" s="210">
        <f>SUM(BE34:BE36)</f>
        <v>0</v>
      </c>
    </row>
    <row r="38" spans="1:104" x14ac:dyDescent="0.2">
      <c r="A38" s="188" t="s">
        <v>72</v>
      </c>
      <c r="B38" s="189" t="s">
        <v>147</v>
      </c>
      <c r="C38" s="190" t="s">
        <v>148</v>
      </c>
      <c r="D38" s="191"/>
      <c r="E38" s="192"/>
      <c r="F38" s="192"/>
      <c r="G38" s="193"/>
      <c r="H38" s="194"/>
      <c r="I38" s="194"/>
      <c r="O38" s="195">
        <v>1</v>
      </c>
    </row>
    <row r="39" spans="1:104" ht="22.5" x14ac:dyDescent="0.2">
      <c r="A39" s="196">
        <v>28</v>
      </c>
      <c r="B39" s="197" t="s">
        <v>149</v>
      </c>
      <c r="C39" s="198" t="s">
        <v>150</v>
      </c>
      <c r="D39" s="199" t="s">
        <v>92</v>
      </c>
      <c r="E39" s="200">
        <v>14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1</v>
      </c>
      <c r="AC39" s="167">
        <v>1</v>
      </c>
      <c r="AZ39" s="167">
        <v>1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1</v>
      </c>
      <c r="CZ39" s="167">
        <v>3.2700000000005498E-3</v>
      </c>
    </row>
    <row r="40" spans="1:104" x14ac:dyDescent="0.2">
      <c r="A40" s="196">
        <v>29</v>
      </c>
      <c r="B40" s="197" t="s">
        <v>151</v>
      </c>
      <c r="C40" s="198" t="s">
        <v>152</v>
      </c>
      <c r="D40" s="199" t="s">
        <v>153</v>
      </c>
      <c r="E40" s="200">
        <v>4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1</v>
      </c>
      <c r="AC40" s="167">
        <v>1</v>
      </c>
      <c r="AZ40" s="167">
        <v>1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1</v>
      </c>
      <c r="CZ40" s="167">
        <v>0</v>
      </c>
    </row>
    <row r="41" spans="1:104" x14ac:dyDescent="0.2">
      <c r="A41" s="196">
        <v>30</v>
      </c>
      <c r="B41" s="197" t="s">
        <v>154</v>
      </c>
      <c r="C41" s="198" t="s">
        <v>155</v>
      </c>
      <c r="D41" s="199" t="s">
        <v>153</v>
      </c>
      <c r="E41" s="200">
        <v>1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1</v>
      </c>
      <c r="AC41" s="167">
        <v>1</v>
      </c>
      <c r="AZ41" s="167">
        <v>1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1</v>
      </c>
      <c r="CZ41" s="167">
        <v>0</v>
      </c>
    </row>
    <row r="42" spans="1:104" ht="22.5" x14ac:dyDescent="0.2">
      <c r="A42" s="196">
        <v>31</v>
      </c>
      <c r="B42" s="197" t="s">
        <v>156</v>
      </c>
      <c r="C42" s="198" t="s">
        <v>157</v>
      </c>
      <c r="D42" s="199" t="s">
        <v>153</v>
      </c>
      <c r="E42" s="200">
        <v>1</v>
      </c>
      <c r="F42" s="200">
        <v>0</v>
      </c>
      <c r="G42" s="201">
        <f>E42*F42</f>
        <v>0</v>
      </c>
      <c r="O42" s="195">
        <v>2</v>
      </c>
      <c r="AA42" s="167">
        <v>12</v>
      </c>
      <c r="AB42" s="167">
        <v>0</v>
      </c>
      <c r="AC42" s="167">
        <v>65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12</v>
      </c>
      <c r="CB42" s="202">
        <v>0</v>
      </c>
      <c r="CZ42" s="167">
        <v>0</v>
      </c>
    </row>
    <row r="43" spans="1:104" x14ac:dyDescent="0.2">
      <c r="A43" s="196">
        <v>32</v>
      </c>
      <c r="B43" s="197" t="s">
        <v>158</v>
      </c>
      <c r="C43" s="198" t="s">
        <v>159</v>
      </c>
      <c r="D43" s="199" t="s">
        <v>75</v>
      </c>
      <c r="E43" s="200">
        <v>1</v>
      </c>
      <c r="F43" s="200">
        <v>0</v>
      </c>
      <c r="G43" s="201">
        <f>E43*F43</f>
        <v>0</v>
      </c>
      <c r="O43" s="195">
        <v>2</v>
      </c>
      <c r="AA43" s="167">
        <v>12</v>
      </c>
      <c r="AB43" s="167">
        <v>0</v>
      </c>
      <c r="AC43" s="167">
        <v>3</v>
      </c>
      <c r="AZ43" s="167">
        <v>1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12</v>
      </c>
      <c r="CB43" s="202">
        <v>0</v>
      </c>
      <c r="CZ43" s="167">
        <v>0</v>
      </c>
    </row>
    <row r="44" spans="1:104" x14ac:dyDescent="0.2">
      <c r="A44" s="196">
        <v>33</v>
      </c>
      <c r="B44" s="197" t="s">
        <v>160</v>
      </c>
      <c r="C44" s="198" t="s">
        <v>161</v>
      </c>
      <c r="D44" s="199" t="s">
        <v>153</v>
      </c>
      <c r="E44" s="200">
        <v>4</v>
      </c>
      <c r="F44" s="200">
        <v>0</v>
      </c>
      <c r="G44" s="201">
        <f>E44*F44</f>
        <v>0</v>
      </c>
      <c r="O44" s="195">
        <v>2</v>
      </c>
      <c r="AA44" s="167">
        <v>3</v>
      </c>
      <c r="AB44" s="167">
        <v>1</v>
      </c>
      <c r="AC44" s="167" t="s">
        <v>160</v>
      </c>
      <c r="AZ44" s="167">
        <v>1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3</v>
      </c>
      <c r="CB44" s="202">
        <v>1</v>
      </c>
      <c r="CZ44" s="167">
        <v>6.5999999999988301E-4</v>
      </c>
    </row>
    <row r="45" spans="1:104" x14ac:dyDescent="0.2">
      <c r="A45" s="196">
        <v>34</v>
      </c>
      <c r="B45" s="197" t="s">
        <v>162</v>
      </c>
      <c r="C45" s="198" t="s">
        <v>163</v>
      </c>
      <c r="D45" s="199" t="s">
        <v>153</v>
      </c>
      <c r="E45" s="200">
        <v>1</v>
      </c>
      <c r="F45" s="200">
        <v>0</v>
      </c>
      <c r="G45" s="201">
        <f>E45*F45</f>
        <v>0</v>
      </c>
      <c r="O45" s="195">
        <v>2</v>
      </c>
      <c r="AA45" s="167">
        <v>3</v>
      </c>
      <c r="AB45" s="167">
        <v>1</v>
      </c>
      <c r="AC45" s="167" t="s">
        <v>162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1</v>
      </c>
      <c r="CZ45" s="167">
        <v>7.9000000000029004E-4</v>
      </c>
    </row>
    <row r="46" spans="1:104" x14ac:dyDescent="0.2">
      <c r="A46" s="203"/>
      <c r="B46" s="204" t="s">
        <v>76</v>
      </c>
      <c r="C46" s="205" t="str">
        <f>CONCATENATE(B38," ",C38)</f>
        <v>87 Potrubí z trub z plastických hmot</v>
      </c>
      <c r="D46" s="206"/>
      <c r="E46" s="207"/>
      <c r="F46" s="208"/>
      <c r="G46" s="209">
        <f>SUM(G38:G45)</f>
        <v>0</v>
      </c>
      <c r="O46" s="195">
        <v>4</v>
      </c>
      <c r="BA46" s="210">
        <f>SUM(BA38:BA45)</f>
        <v>0</v>
      </c>
      <c r="BB46" s="210">
        <f>SUM(BB38:BB45)</f>
        <v>0</v>
      </c>
      <c r="BC46" s="210">
        <f>SUM(BC38:BC45)</f>
        <v>0</v>
      </c>
      <c r="BD46" s="210">
        <f>SUM(BD38:BD45)</f>
        <v>0</v>
      </c>
      <c r="BE46" s="210">
        <f>SUM(BE38:BE45)</f>
        <v>0</v>
      </c>
    </row>
    <row r="47" spans="1:104" x14ac:dyDescent="0.2">
      <c r="A47" s="188" t="s">
        <v>72</v>
      </c>
      <c r="B47" s="189" t="s">
        <v>164</v>
      </c>
      <c r="C47" s="190" t="s">
        <v>165</v>
      </c>
      <c r="D47" s="191"/>
      <c r="E47" s="192"/>
      <c r="F47" s="192"/>
      <c r="G47" s="193"/>
      <c r="H47" s="194"/>
      <c r="I47" s="194"/>
      <c r="O47" s="195">
        <v>1</v>
      </c>
    </row>
    <row r="48" spans="1:104" x14ac:dyDescent="0.2">
      <c r="A48" s="196">
        <v>35</v>
      </c>
      <c r="B48" s="197" t="s">
        <v>166</v>
      </c>
      <c r="C48" s="198" t="s">
        <v>167</v>
      </c>
      <c r="D48" s="199" t="s">
        <v>92</v>
      </c>
      <c r="E48" s="200">
        <v>14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1</v>
      </c>
      <c r="AC48" s="167">
        <v>1</v>
      </c>
      <c r="AZ48" s="167">
        <v>1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1</v>
      </c>
      <c r="CZ48" s="167">
        <v>0</v>
      </c>
    </row>
    <row r="49" spans="1:104" x14ac:dyDescent="0.2">
      <c r="A49" s="203"/>
      <c r="B49" s="204" t="s">
        <v>76</v>
      </c>
      <c r="C49" s="205" t="str">
        <f>CONCATENATE(B47," ",C47)</f>
        <v>89 Ostatní konstrukce na trubním vedení</v>
      </c>
      <c r="D49" s="206"/>
      <c r="E49" s="207"/>
      <c r="F49" s="208"/>
      <c r="G49" s="209">
        <f>SUM(G47:G48)</f>
        <v>0</v>
      </c>
      <c r="O49" s="195">
        <v>4</v>
      </c>
      <c r="BA49" s="210">
        <f>SUM(BA47:BA48)</f>
        <v>0</v>
      </c>
      <c r="BB49" s="210">
        <f>SUM(BB47:BB48)</f>
        <v>0</v>
      </c>
      <c r="BC49" s="210">
        <f>SUM(BC47:BC48)</f>
        <v>0</v>
      </c>
      <c r="BD49" s="210">
        <f>SUM(BD47:BD48)</f>
        <v>0</v>
      </c>
      <c r="BE49" s="210">
        <f>SUM(BE47:BE48)</f>
        <v>0</v>
      </c>
    </row>
    <row r="50" spans="1:104" x14ac:dyDescent="0.2">
      <c r="A50" s="188" t="s">
        <v>72</v>
      </c>
      <c r="B50" s="189" t="s">
        <v>168</v>
      </c>
      <c r="C50" s="190" t="s">
        <v>169</v>
      </c>
      <c r="D50" s="191"/>
      <c r="E50" s="192"/>
      <c r="F50" s="192"/>
      <c r="G50" s="193"/>
      <c r="H50" s="194"/>
      <c r="I50" s="194"/>
      <c r="O50" s="195">
        <v>1</v>
      </c>
    </row>
    <row r="51" spans="1:104" x14ac:dyDescent="0.2">
      <c r="A51" s="196">
        <v>36</v>
      </c>
      <c r="B51" s="197" t="s">
        <v>156</v>
      </c>
      <c r="C51" s="198" t="s">
        <v>170</v>
      </c>
      <c r="D51" s="199" t="s">
        <v>171</v>
      </c>
      <c r="E51" s="200">
        <v>1</v>
      </c>
      <c r="F51" s="200">
        <v>0</v>
      </c>
      <c r="G51" s="201">
        <f>E51*F51</f>
        <v>0</v>
      </c>
      <c r="O51" s="195">
        <v>2</v>
      </c>
      <c r="AA51" s="167">
        <v>12</v>
      </c>
      <c r="AB51" s="167">
        <v>0</v>
      </c>
      <c r="AC51" s="167">
        <v>9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12</v>
      </c>
      <c r="CB51" s="202">
        <v>0</v>
      </c>
      <c r="CZ51" s="167">
        <v>0</v>
      </c>
    </row>
    <row r="52" spans="1:104" x14ac:dyDescent="0.2">
      <c r="A52" s="196">
        <v>37</v>
      </c>
      <c r="B52" s="197" t="s">
        <v>158</v>
      </c>
      <c r="C52" s="198" t="s">
        <v>172</v>
      </c>
      <c r="D52" s="199" t="s">
        <v>75</v>
      </c>
      <c r="E52" s="200">
        <v>1</v>
      </c>
      <c r="F52" s="200">
        <v>0</v>
      </c>
      <c r="G52" s="201">
        <f>E52*F52</f>
        <v>0</v>
      </c>
      <c r="O52" s="195">
        <v>2</v>
      </c>
      <c r="AA52" s="167">
        <v>12</v>
      </c>
      <c r="AB52" s="167">
        <v>0</v>
      </c>
      <c r="AC52" s="167">
        <v>5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12</v>
      </c>
      <c r="CB52" s="202">
        <v>0</v>
      </c>
      <c r="CZ52" s="167">
        <v>0</v>
      </c>
    </row>
    <row r="53" spans="1:104" x14ac:dyDescent="0.2">
      <c r="A53" s="196">
        <v>38</v>
      </c>
      <c r="B53" s="197" t="s">
        <v>173</v>
      </c>
      <c r="C53" s="198" t="s">
        <v>174</v>
      </c>
      <c r="D53" s="199" t="s">
        <v>175</v>
      </c>
      <c r="E53" s="200">
        <v>1</v>
      </c>
      <c r="F53" s="200">
        <v>0</v>
      </c>
      <c r="G53" s="201">
        <f>E53*F53</f>
        <v>0</v>
      </c>
      <c r="O53" s="195">
        <v>2</v>
      </c>
      <c r="AA53" s="167">
        <v>12</v>
      </c>
      <c r="AB53" s="167">
        <v>0</v>
      </c>
      <c r="AC53" s="167">
        <v>51</v>
      </c>
      <c r="AZ53" s="167">
        <v>1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12</v>
      </c>
      <c r="CB53" s="202">
        <v>0</v>
      </c>
      <c r="CZ53" s="167">
        <v>0</v>
      </c>
    </row>
    <row r="54" spans="1:104" ht="22.5" x14ac:dyDescent="0.2">
      <c r="A54" s="196">
        <v>39</v>
      </c>
      <c r="B54" s="197" t="s">
        <v>176</v>
      </c>
      <c r="C54" s="198" t="s">
        <v>177</v>
      </c>
      <c r="D54" s="199" t="s">
        <v>95</v>
      </c>
      <c r="E54" s="200">
        <v>8</v>
      </c>
      <c r="F54" s="200">
        <v>0</v>
      </c>
      <c r="G54" s="201">
        <f>E54*F54</f>
        <v>0</v>
      </c>
      <c r="O54" s="195">
        <v>2</v>
      </c>
      <c r="AA54" s="167">
        <v>10</v>
      </c>
      <c r="AB54" s="167">
        <v>0</v>
      </c>
      <c r="AC54" s="167">
        <v>8</v>
      </c>
      <c r="AZ54" s="167">
        <v>5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10</v>
      </c>
      <c r="CB54" s="202">
        <v>0</v>
      </c>
      <c r="CZ54" s="167">
        <v>0</v>
      </c>
    </row>
    <row r="55" spans="1:104" x14ac:dyDescent="0.2">
      <c r="A55" s="203"/>
      <c r="B55" s="204" t="s">
        <v>76</v>
      </c>
      <c r="C55" s="205" t="str">
        <f>CONCATENATE(B50," ",C50)</f>
        <v>9 Ostatní konstrukce, bourání</v>
      </c>
      <c r="D55" s="206"/>
      <c r="E55" s="207"/>
      <c r="F55" s="208"/>
      <c r="G55" s="209">
        <f>SUM(G50:G54)</f>
        <v>0</v>
      </c>
      <c r="O55" s="195">
        <v>4</v>
      </c>
      <c r="BA55" s="210">
        <f>SUM(BA50:BA54)</f>
        <v>0</v>
      </c>
      <c r="BB55" s="210">
        <f>SUM(BB50:BB54)</f>
        <v>0</v>
      </c>
      <c r="BC55" s="210">
        <f>SUM(BC50:BC54)</f>
        <v>0</v>
      </c>
      <c r="BD55" s="210">
        <f>SUM(BD50:BD54)</f>
        <v>0</v>
      </c>
      <c r="BE55" s="210">
        <f>SUM(BE50:BE54)</f>
        <v>0</v>
      </c>
    </row>
    <row r="56" spans="1:104" x14ac:dyDescent="0.2">
      <c r="A56" s="188" t="s">
        <v>72</v>
      </c>
      <c r="B56" s="189" t="s">
        <v>178</v>
      </c>
      <c r="C56" s="190" t="s">
        <v>179</v>
      </c>
      <c r="D56" s="191"/>
      <c r="E56" s="192"/>
      <c r="F56" s="192"/>
      <c r="G56" s="193"/>
      <c r="H56" s="194"/>
      <c r="I56" s="194"/>
      <c r="O56" s="195">
        <v>1</v>
      </c>
    </row>
    <row r="57" spans="1:104" ht="22.5" x14ac:dyDescent="0.2">
      <c r="A57" s="196">
        <v>40</v>
      </c>
      <c r="B57" s="197" t="s">
        <v>180</v>
      </c>
      <c r="C57" s="198" t="s">
        <v>181</v>
      </c>
      <c r="D57" s="199" t="s">
        <v>92</v>
      </c>
      <c r="E57" s="200">
        <v>2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1</v>
      </c>
      <c r="AC57" s="167">
        <v>1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1</v>
      </c>
      <c r="CZ57" s="167">
        <v>0.11776999999995</v>
      </c>
    </row>
    <row r="58" spans="1:104" x14ac:dyDescent="0.2">
      <c r="A58" s="196">
        <v>41</v>
      </c>
      <c r="B58" s="197" t="s">
        <v>182</v>
      </c>
      <c r="C58" s="198" t="s">
        <v>183</v>
      </c>
      <c r="D58" s="199" t="s">
        <v>101</v>
      </c>
      <c r="E58" s="200">
        <v>4.4999999999999998E-2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1</v>
      </c>
      <c r="AC58" s="167">
        <v>1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1</v>
      </c>
      <c r="CZ58" s="167">
        <v>2.3785500000012698</v>
      </c>
    </row>
    <row r="59" spans="1:104" x14ac:dyDescent="0.2">
      <c r="A59" s="203"/>
      <c r="B59" s="204" t="s">
        <v>76</v>
      </c>
      <c r="C59" s="205" t="str">
        <f>CONCATENATE(B56," ",C56)</f>
        <v>91 Doplňující práce na komunikaci</v>
      </c>
      <c r="D59" s="206"/>
      <c r="E59" s="207"/>
      <c r="F59" s="208"/>
      <c r="G59" s="209">
        <f>SUM(G56:G58)</f>
        <v>0</v>
      </c>
      <c r="O59" s="195">
        <v>4</v>
      </c>
      <c r="BA59" s="210">
        <f>SUM(BA56:BA58)</f>
        <v>0</v>
      </c>
      <c r="BB59" s="210">
        <f>SUM(BB56:BB58)</f>
        <v>0</v>
      </c>
      <c r="BC59" s="210">
        <f>SUM(BC56:BC58)</f>
        <v>0</v>
      </c>
      <c r="BD59" s="210">
        <f>SUM(BD56:BD58)</f>
        <v>0</v>
      </c>
      <c r="BE59" s="210">
        <f>SUM(BE56:BE58)</f>
        <v>0</v>
      </c>
    </row>
    <row r="60" spans="1:104" x14ac:dyDescent="0.2">
      <c r="A60" s="188" t="s">
        <v>72</v>
      </c>
      <c r="B60" s="189" t="s">
        <v>184</v>
      </c>
      <c r="C60" s="190" t="s">
        <v>185</v>
      </c>
      <c r="D60" s="191"/>
      <c r="E60" s="192"/>
      <c r="F60" s="192"/>
      <c r="G60" s="193"/>
      <c r="H60" s="194"/>
      <c r="I60" s="194"/>
      <c r="O60" s="195">
        <v>1</v>
      </c>
    </row>
    <row r="61" spans="1:104" x14ac:dyDescent="0.2">
      <c r="A61" s="196">
        <v>42</v>
      </c>
      <c r="B61" s="197" t="s">
        <v>186</v>
      </c>
      <c r="C61" s="198" t="s">
        <v>187</v>
      </c>
      <c r="D61" s="199" t="s">
        <v>188</v>
      </c>
      <c r="E61" s="200">
        <v>12.0227647500031</v>
      </c>
      <c r="F61" s="200">
        <v>0</v>
      </c>
      <c r="G61" s="201">
        <f>E61*F61</f>
        <v>0</v>
      </c>
      <c r="O61" s="195">
        <v>2</v>
      </c>
      <c r="AA61" s="167">
        <v>7</v>
      </c>
      <c r="AB61" s="167">
        <v>1</v>
      </c>
      <c r="AC61" s="167">
        <v>2</v>
      </c>
      <c r="AZ61" s="167">
        <v>1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7</v>
      </c>
      <c r="CB61" s="202">
        <v>1</v>
      </c>
      <c r="CZ61" s="167">
        <v>0</v>
      </c>
    </row>
    <row r="62" spans="1:104" x14ac:dyDescent="0.2">
      <c r="A62" s="203"/>
      <c r="B62" s="204" t="s">
        <v>76</v>
      </c>
      <c r="C62" s="205" t="str">
        <f>CONCATENATE(B60," ",C60)</f>
        <v>99 Staveništní přesun hmot</v>
      </c>
      <c r="D62" s="206"/>
      <c r="E62" s="207"/>
      <c r="F62" s="208"/>
      <c r="G62" s="209">
        <f>SUM(G60:G61)</f>
        <v>0</v>
      </c>
      <c r="O62" s="195">
        <v>4</v>
      </c>
      <c r="BA62" s="210">
        <f>SUM(BA60:BA61)</f>
        <v>0</v>
      </c>
      <c r="BB62" s="210">
        <f>SUM(BB60:BB61)</f>
        <v>0</v>
      </c>
      <c r="BC62" s="210">
        <f>SUM(BC60:BC61)</f>
        <v>0</v>
      </c>
      <c r="BD62" s="210">
        <f>SUM(BD60:BD61)</f>
        <v>0</v>
      </c>
      <c r="BE62" s="210">
        <f>SUM(BE60:BE61)</f>
        <v>0</v>
      </c>
    </row>
    <row r="63" spans="1:104" x14ac:dyDescent="0.2">
      <c r="A63" s="188" t="s">
        <v>72</v>
      </c>
      <c r="B63" s="189" t="s">
        <v>189</v>
      </c>
      <c r="C63" s="190" t="s">
        <v>190</v>
      </c>
      <c r="D63" s="191"/>
      <c r="E63" s="192"/>
      <c r="F63" s="192"/>
      <c r="G63" s="193"/>
      <c r="H63" s="194"/>
      <c r="I63" s="194"/>
      <c r="O63" s="195">
        <v>1</v>
      </c>
    </row>
    <row r="64" spans="1:104" x14ac:dyDescent="0.2">
      <c r="A64" s="196">
        <v>43</v>
      </c>
      <c r="B64" s="197" t="s">
        <v>191</v>
      </c>
      <c r="C64" s="198" t="s">
        <v>192</v>
      </c>
      <c r="D64" s="199" t="s">
        <v>188</v>
      </c>
      <c r="E64" s="200">
        <v>1.84400000000039</v>
      </c>
      <c r="F64" s="200">
        <v>0</v>
      </c>
      <c r="G64" s="201">
        <f>E64*F64</f>
        <v>0</v>
      </c>
      <c r="O64" s="195">
        <v>2</v>
      </c>
      <c r="AA64" s="167">
        <v>8</v>
      </c>
      <c r="AB64" s="167">
        <v>0</v>
      </c>
      <c r="AC64" s="167">
        <v>3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8</v>
      </c>
      <c r="CB64" s="202">
        <v>0</v>
      </c>
      <c r="CZ64" s="167">
        <v>0</v>
      </c>
    </row>
    <row r="65" spans="1:104" x14ac:dyDescent="0.2">
      <c r="A65" s="196">
        <v>44</v>
      </c>
      <c r="B65" s="197" t="s">
        <v>193</v>
      </c>
      <c r="C65" s="198" t="s">
        <v>194</v>
      </c>
      <c r="D65" s="199" t="s">
        <v>188</v>
      </c>
      <c r="E65" s="200">
        <v>1.84400000000039</v>
      </c>
      <c r="F65" s="200">
        <v>0</v>
      </c>
      <c r="G65" s="201">
        <f>E65*F65</f>
        <v>0</v>
      </c>
      <c r="O65" s="195">
        <v>2</v>
      </c>
      <c r="AA65" s="167">
        <v>8</v>
      </c>
      <c r="AB65" s="167">
        <v>0</v>
      </c>
      <c r="AC65" s="167">
        <v>3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8</v>
      </c>
      <c r="CB65" s="202">
        <v>0</v>
      </c>
      <c r="CZ65" s="167">
        <v>0</v>
      </c>
    </row>
    <row r="66" spans="1:104" x14ac:dyDescent="0.2">
      <c r="A66" s="203"/>
      <c r="B66" s="204" t="s">
        <v>76</v>
      </c>
      <c r="C66" s="205" t="str">
        <f>CONCATENATE(B63," ",C63)</f>
        <v>D96 Přesuny suti a vybouraných hmot</v>
      </c>
      <c r="D66" s="206"/>
      <c r="E66" s="207"/>
      <c r="F66" s="208"/>
      <c r="G66" s="209">
        <f>SUM(G63:G65)</f>
        <v>0</v>
      </c>
      <c r="O66" s="195">
        <v>4</v>
      </c>
      <c r="BA66" s="210">
        <f>SUM(BA63:BA65)</f>
        <v>0</v>
      </c>
      <c r="BB66" s="210">
        <f>SUM(BB63:BB65)</f>
        <v>0</v>
      </c>
      <c r="BC66" s="210">
        <f>SUM(BC63:BC65)</f>
        <v>0</v>
      </c>
      <c r="BD66" s="210">
        <f>SUM(BD63:BD65)</f>
        <v>0</v>
      </c>
      <c r="BE66" s="210">
        <f>SUM(BE63:BE65)</f>
        <v>0</v>
      </c>
    </row>
    <row r="67" spans="1:104" x14ac:dyDescent="0.2">
      <c r="E67" s="167"/>
    </row>
    <row r="68" spans="1:104" x14ac:dyDescent="0.2">
      <c r="E68" s="167"/>
    </row>
    <row r="69" spans="1:104" x14ac:dyDescent="0.2">
      <c r="E69" s="167"/>
    </row>
    <row r="70" spans="1:104" x14ac:dyDescent="0.2">
      <c r="E70" s="167"/>
    </row>
    <row r="71" spans="1:104" x14ac:dyDescent="0.2">
      <c r="E71" s="167"/>
    </row>
    <row r="72" spans="1:104" x14ac:dyDescent="0.2">
      <c r="E72" s="167"/>
    </row>
    <row r="73" spans="1:104" x14ac:dyDescent="0.2">
      <c r="E73" s="167"/>
    </row>
    <row r="74" spans="1:104" x14ac:dyDescent="0.2">
      <c r="E74" s="167"/>
    </row>
    <row r="75" spans="1:104" x14ac:dyDescent="0.2">
      <c r="E75" s="167"/>
    </row>
    <row r="76" spans="1:104" x14ac:dyDescent="0.2">
      <c r="E76" s="167"/>
    </row>
    <row r="77" spans="1:104" x14ac:dyDescent="0.2">
      <c r="E77" s="167"/>
    </row>
    <row r="78" spans="1:104" x14ac:dyDescent="0.2">
      <c r="E78" s="167"/>
    </row>
    <row r="79" spans="1:104" x14ac:dyDescent="0.2">
      <c r="E79" s="167"/>
    </row>
    <row r="80" spans="1:104" x14ac:dyDescent="0.2">
      <c r="E80" s="167"/>
    </row>
    <row r="81" spans="1:7" x14ac:dyDescent="0.2">
      <c r="E81" s="167"/>
    </row>
    <row r="82" spans="1:7" x14ac:dyDescent="0.2">
      <c r="E82" s="167"/>
    </row>
    <row r="83" spans="1:7" x14ac:dyDescent="0.2">
      <c r="E83" s="167"/>
    </row>
    <row r="84" spans="1:7" x14ac:dyDescent="0.2">
      <c r="E84" s="167"/>
    </row>
    <row r="85" spans="1:7" x14ac:dyDescent="0.2">
      <c r="E85" s="167"/>
    </row>
    <row r="86" spans="1:7" x14ac:dyDescent="0.2">
      <c r="E86" s="167"/>
    </row>
    <row r="87" spans="1:7" x14ac:dyDescent="0.2">
      <c r="E87" s="167"/>
    </row>
    <row r="88" spans="1:7" x14ac:dyDescent="0.2">
      <c r="E88" s="167"/>
    </row>
    <row r="89" spans="1:7" x14ac:dyDescent="0.2">
      <c r="E89" s="167"/>
    </row>
    <row r="90" spans="1:7" x14ac:dyDescent="0.2">
      <c r="A90" s="211"/>
      <c r="B90" s="211"/>
      <c r="C90" s="211"/>
      <c r="D90" s="211"/>
      <c r="E90" s="211"/>
      <c r="F90" s="211"/>
      <c r="G90" s="211"/>
    </row>
    <row r="91" spans="1:7" x14ac:dyDescent="0.2">
      <c r="A91" s="211"/>
      <c r="B91" s="211"/>
      <c r="C91" s="211"/>
      <c r="D91" s="211"/>
      <c r="E91" s="211"/>
      <c r="F91" s="211"/>
      <c r="G91" s="211"/>
    </row>
    <row r="92" spans="1:7" x14ac:dyDescent="0.2">
      <c r="A92" s="211"/>
      <c r="B92" s="211"/>
      <c r="C92" s="211"/>
      <c r="D92" s="211"/>
      <c r="E92" s="211"/>
      <c r="F92" s="211"/>
      <c r="G92" s="211"/>
    </row>
    <row r="93" spans="1:7" x14ac:dyDescent="0.2">
      <c r="A93" s="211"/>
      <c r="B93" s="211"/>
      <c r="C93" s="211"/>
      <c r="D93" s="211"/>
      <c r="E93" s="211"/>
      <c r="F93" s="211"/>
      <c r="G93" s="211"/>
    </row>
    <row r="94" spans="1:7" x14ac:dyDescent="0.2">
      <c r="E94" s="167"/>
    </row>
    <row r="95" spans="1:7" x14ac:dyDescent="0.2">
      <c r="E95" s="167"/>
    </row>
    <row r="96" spans="1:7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E116" s="167"/>
    </row>
    <row r="117" spans="1:7" x14ac:dyDescent="0.2">
      <c r="E117" s="167"/>
    </row>
    <row r="118" spans="1:7" x14ac:dyDescent="0.2">
      <c r="E118" s="167"/>
    </row>
    <row r="119" spans="1:7" x14ac:dyDescent="0.2">
      <c r="E119" s="167"/>
    </row>
    <row r="120" spans="1:7" x14ac:dyDescent="0.2">
      <c r="E120" s="167"/>
    </row>
    <row r="121" spans="1:7" x14ac:dyDescent="0.2">
      <c r="E121" s="167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A125" s="212"/>
      <c r="B125" s="212"/>
    </row>
    <row r="126" spans="1:7" x14ac:dyDescent="0.2">
      <c r="A126" s="211"/>
      <c r="B126" s="211"/>
      <c r="C126" s="214"/>
      <c r="D126" s="214"/>
      <c r="E126" s="215"/>
      <c r="F126" s="214"/>
      <c r="G126" s="216"/>
    </row>
    <row r="127" spans="1:7" x14ac:dyDescent="0.2">
      <c r="A127" s="217"/>
      <c r="B127" s="217"/>
      <c r="C127" s="211"/>
      <c r="D127" s="211"/>
      <c r="E127" s="218"/>
      <c r="F127" s="211"/>
      <c r="G127" s="211"/>
    </row>
    <row r="128" spans="1:7" x14ac:dyDescent="0.2">
      <c r="A128" s="211"/>
      <c r="B128" s="211"/>
      <c r="C128" s="211"/>
      <c r="D128" s="211"/>
      <c r="E128" s="218"/>
      <c r="F128" s="211"/>
      <c r="G128" s="211"/>
    </row>
    <row r="129" spans="1:7" x14ac:dyDescent="0.2">
      <c r="A129" s="211"/>
      <c r="B129" s="211"/>
      <c r="C129" s="211"/>
      <c r="D129" s="211"/>
      <c r="E129" s="218"/>
      <c r="F129" s="211"/>
      <c r="G129" s="211"/>
    </row>
    <row r="130" spans="1:7" x14ac:dyDescent="0.2">
      <c r="A130" s="211"/>
      <c r="B130" s="211"/>
      <c r="C130" s="211"/>
      <c r="D130" s="211"/>
      <c r="E130" s="218"/>
      <c r="F130" s="211"/>
      <c r="G130" s="211"/>
    </row>
    <row r="131" spans="1:7" x14ac:dyDescent="0.2">
      <c r="A131" s="211"/>
      <c r="B131" s="211"/>
      <c r="C131" s="211"/>
      <c r="D131" s="211"/>
      <c r="E131" s="218"/>
      <c r="F131" s="211"/>
      <c r="G131" s="211"/>
    </row>
    <row r="132" spans="1:7" x14ac:dyDescent="0.2">
      <c r="A132" s="211"/>
      <c r="B132" s="211"/>
      <c r="C132" s="211"/>
      <c r="D132" s="211"/>
      <c r="E132" s="218"/>
      <c r="F132" s="211"/>
      <c r="G132" s="211"/>
    </row>
    <row r="133" spans="1:7" x14ac:dyDescent="0.2">
      <c r="A133" s="211"/>
      <c r="B133" s="211"/>
      <c r="C133" s="211"/>
      <c r="D133" s="211"/>
      <c r="E133" s="218"/>
      <c r="F133" s="211"/>
      <c r="G133" s="211"/>
    </row>
    <row r="134" spans="1:7" x14ac:dyDescent="0.2">
      <c r="A134" s="211"/>
      <c r="B134" s="211"/>
      <c r="C134" s="211"/>
      <c r="D134" s="211"/>
      <c r="E134" s="218"/>
      <c r="F134" s="211"/>
      <c r="G134" s="211"/>
    </row>
    <row r="135" spans="1:7" x14ac:dyDescent="0.2">
      <c r="A135" s="211"/>
      <c r="B135" s="211"/>
      <c r="C135" s="211"/>
      <c r="D135" s="211"/>
      <c r="E135" s="218"/>
      <c r="F135" s="211"/>
      <c r="G135" s="211"/>
    </row>
    <row r="136" spans="1:7" x14ac:dyDescent="0.2">
      <c r="A136" s="211"/>
      <c r="B136" s="211"/>
      <c r="C136" s="211"/>
      <c r="D136" s="211"/>
      <c r="E136" s="218"/>
      <c r="F136" s="211"/>
      <c r="G136" s="211"/>
    </row>
    <row r="137" spans="1:7" x14ac:dyDescent="0.2">
      <c r="A137" s="211"/>
      <c r="B137" s="211"/>
      <c r="C137" s="211"/>
      <c r="D137" s="211"/>
      <c r="E137" s="218"/>
      <c r="F137" s="211"/>
      <c r="G137" s="211"/>
    </row>
    <row r="138" spans="1:7" x14ac:dyDescent="0.2">
      <c r="A138" s="211"/>
      <c r="B138" s="211"/>
      <c r="C138" s="211"/>
      <c r="D138" s="211"/>
      <c r="E138" s="218"/>
      <c r="F138" s="211"/>
      <c r="G138" s="211"/>
    </row>
    <row r="139" spans="1:7" x14ac:dyDescent="0.2">
      <c r="A139" s="211"/>
      <c r="B139" s="211"/>
      <c r="C139" s="211"/>
      <c r="D139" s="211"/>
      <c r="E139" s="218"/>
      <c r="F139" s="211"/>
      <c r="G139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2018-01-24T07:26:58Z</dcterms:created>
  <dcterms:modified xsi:type="dcterms:W3CDTF">2018-01-24T07:27:35Z</dcterms:modified>
</cp:coreProperties>
</file>